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jubn5swzpb3q1jENpodxkYOflPQ0b2eOE08eNblk0Fw="/>
    </ext>
  </extLst>
</workbook>
</file>

<file path=xl/sharedStrings.xml><?xml version="1.0" encoding="utf-8"?>
<sst xmlns="http://schemas.openxmlformats.org/spreadsheetml/2006/main" count="86" uniqueCount="61">
  <si>
    <t>Government Efficiency OKR Tracker</t>
  </si>
  <si>
    <t>Editable OKR Template  ·  profit.co  ·  Government / Public Sector  ·  Operations · Public Services</t>
  </si>
  <si>
    <t>Company:</t>
  </si>
  <si>
    <t>Department:  Operations · Public Services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</si>
  <si>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</si>
  <si>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</si>
  <si>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</si>
  <si>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</si>
  <si>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</si>
  <si>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</si>
  <si>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</si>
  <si>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</si>
  <si>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</si>
  <si>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</si>
  <si>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</si>
  <si>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</si>
  <si>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</si>
  <si>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</si>
  <si>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Streamline administrative processes and cross-department workflows</t>
  </si>
  <si>
    <t xml:space="preserve">O1:  </t>
  </si>
  <si>
    <t>Q4-2026</t>
  </si>
  <si>
    <t>Katherine Ellis</t>
  </si>
  <si>
    <t>KR1.1</t>
  </si>
  <si>
    <t>KR1.1   Keep average administrative process cycle time at or below 10 business days</t>
  </si>
  <si>
    <t>≤ Process cycle time</t>
  </si>
  <si>
    <t>KR1.2</t>
  </si>
  <si>
    <t>KR1.2   Hold cross-departmental task handoff SLA compliance at or above 82%</t>
  </si>
  <si>
    <t>Paul Hendricks</t>
  </si>
  <si>
    <t>≥ Handoff SLA compliance</t>
  </si>
  <si>
    <t>KR1.3</t>
  </si>
  <si>
    <t xml:space="preserve">O2:  </t>
  </si>
  <si>
    <t>KR1.3   Increase share of mapped administrative processes with redundant steps eliminated from 8% to 35%</t>
  </si>
  <si>
    <t>Grace Sullivan</t>
  </si>
  <si>
    <t>↑ Process de-duplication</t>
  </si>
  <si>
    <t>KR2.1</t>
  </si>
  <si>
    <t>O2:  Improve cost efficiency and resource utilization</t>
  </si>
  <si>
    <t>Nathan Wood</t>
  </si>
  <si>
    <t>KR2.2</t>
  </si>
  <si>
    <t>KR2.3</t>
  </si>
  <si>
    <t>KR2.1   Reduce cost per service delivery unit from $42 to $28</t>
  </si>
  <si>
    <t xml:space="preserve">O3:  </t>
  </si>
  <si>
    <t>↓ Cost per service unit</t>
  </si>
  <si>
    <t>KR3.1</t>
  </si>
  <si>
    <t>KR2.2   Increase budget utilization efficiency ratio from 68% to 88%</t>
  </si>
  <si>
    <t>Olivia Barnes</t>
  </si>
  <si>
    <t>↑ Budget utilization ratio</t>
  </si>
  <si>
    <t>KR3.2</t>
  </si>
  <si>
    <t>KR2.3   Increase staff utilization rate from 62% to 80%</t>
  </si>
  <si>
    <t>Simon Clarke</t>
  </si>
  <si>
    <t>↑ Staff utilization</t>
  </si>
  <si>
    <t>KR3.3</t>
  </si>
  <si>
    <t>O3:  Modernize operations through digital tools and shared services</t>
  </si>
  <si>
    <t>Hannah Mitchell</t>
  </si>
  <si>
    <t>KR3.1   Increase government digital tool adoption rate among staff from 38% to 68%</t>
  </si>
  <si>
    <t>↑ Digital tool adoption</t>
  </si>
  <si>
    <t>KR3.2   Increase inter-departmental shared services adoption from 22% to 55%</t>
  </si>
  <si>
    <t>Richard Powell</t>
  </si>
  <si>
    <t>↑ Shared services adoption</t>
  </si>
  <si>
    <t>KR3.3   Reduce operational reporting cycle time from 14 to 5 business days</t>
  </si>
  <si>
    <t>Diane Foster</t>
  </si>
  <si>
    <t>↓ Reporting cycle 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</si>
</sst>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0.4865811966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0.6564102564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65.64102564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IF(H11="","",IFERROR(MAX(0,MIN(1,10/H11)),""))</f>
        <v>0.7692307692</v>
      </c>
      <c r="F11" s="24" t="str">
        <f t="shared" si="1"/>
        <v>On Track</v>
      </c>
      <c r="G11" s="21">
        <v>14.0</v>
      </c>
      <c r="H11" s="21">
        <v>13.0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IF(H12="","",MAX(0,MIN(1,H12/82)))</f>
        <v>1</v>
      </c>
      <c r="F12" s="30" t="str">
        <f t="shared" si="1"/>
        <v>Completed</v>
      </c>
      <c r="G12" s="27">
        <v>76.0</v>
      </c>
      <c r="H12" s="27">
        <v>82.0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IF(H13="","",MAX(0,MIN(1,(H13-(8))/((35)-(8)))))</f>
        <v>0.2</v>
      </c>
      <c r="F13" s="24" t="str">
        <f t="shared" si="1"/>
        <v>In Trouble</v>
      </c>
      <c r="G13" s="21">
        <v>28.0</v>
      </c>
      <c r="H13" s="21">
        <v>13.4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0.4666666667</v>
      </c>
      <c r="F14" s="17" t="str">
        <f t="shared" si="1"/>
        <v>At Risk</v>
      </c>
      <c r="G14" s="17">
        <v>100.0</v>
      </c>
      <c r="H14" s="18">
        <f>IFERROR(AVERAGE(E15,E16,E17)*100,"")</f>
        <v>46.66666667</v>
      </c>
    </row>
    <row r="15" ht="18.0" customHeight="1">
      <c r="A15" s="26" t="s">
        <v>39</v>
      </c>
      <c r="B15" s="27" t="s">
        <v>20</v>
      </c>
      <c r="C15" s="28" t="s">
        <v>36</v>
      </c>
      <c r="D15" s="27" t="s">
        <v>41</v>
      </c>
      <c r="E15" s="29">
        <f>IF(H15="","",MAX(0,MIN(1,((42)-H15)/((42)-(28)))))</f>
        <v>0.62</v>
      </c>
      <c r="F15" s="30" t="str">
        <f t="shared" si="1"/>
        <v>On Track</v>
      </c>
      <c r="G15" s="27">
        <v>36.0</v>
      </c>
      <c r="H15" s="27">
        <v>33.32</v>
      </c>
    </row>
    <row r="16" ht="18.0" customHeight="1">
      <c r="A16" s="20" t="s">
        <v>43</v>
      </c>
      <c r="B16" s="21" t="s">
        <v>20</v>
      </c>
      <c r="C16" s="22" t="s">
        <v>44</v>
      </c>
      <c r="D16" s="21" t="s">
        <v>45</v>
      </c>
      <c r="E16" s="23">
        <f>IF(H16="","",MAX(0,MIN(1,(H16-(68))/((88)-(68)))))</f>
        <v>0.4</v>
      </c>
      <c r="F16" s="24" t="str">
        <f t="shared" si="1"/>
        <v>At Risk</v>
      </c>
      <c r="G16" s="21">
        <v>84.0</v>
      </c>
      <c r="H16" s="21">
        <v>76.0</v>
      </c>
    </row>
    <row r="17" ht="18.0" customHeight="1">
      <c r="A17" s="26" t="s">
        <v>47</v>
      </c>
      <c r="B17" s="27" t="s">
        <v>20</v>
      </c>
      <c r="C17" s="28" t="s">
        <v>48</v>
      </c>
      <c r="D17" s="27" t="s">
        <v>49</v>
      </c>
      <c r="E17" s="29">
        <f>IF(H17="","",MAX(0,MIN(1,(H17-(62))/((80)-(62)))))</f>
        <v>0.38</v>
      </c>
      <c r="F17" s="30" t="str">
        <f t="shared" si="1"/>
        <v>At Risk</v>
      </c>
      <c r="G17" s="27">
        <v>76.0</v>
      </c>
      <c r="H17" s="27">
        <v>68.84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0.3366666667</v>
      </c>
      <c r="F18" s="17" t="str">
        <f t="shared" si="1"/>
        <v>At Risk</v>
      </c>
      <c r="G18" s="17">
        <v>100.0</v>
      </c>
      <c r="H18" s="18">
        <f>IFERROR(AVERAGE(E19,E20,E21)*100,"")</f>
        <v>33.66666667</v>
      </c>
    </row>
    <row r="19" ht="18.0" customHeight="1">
      <c r="A19" s="20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IF(H19="","",MAX(0,MIN(1,(H19-(38))/((68)-(38)))))</f>
        <v>0.61</v>
      </c>
      <c r="F19" s="24" t="str">
        <f t="shared" si="1"/>
        <v>On Track</v>
      </c>
      <c r="G19" s="21">
        <v>64.0</v>
      </c>
      <c r="H19" s="21">
        <v>56.3</v>
      </c>
    </row>
    <row r="20" ht="18.0" customHeight="1">
      <c r="A20" s="26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IF(H20="","",MAX(0,MIN(1,(H20-(22))/((55)-(22)))))</f>
        <v>0.4</v>
      </c>
      <c r="F20" s="30" t="str">
        <f t="shared" si="1"/>
        <v>At Risk</v>
      </c>
      <c r="G20" s="27">
        <v>50.0</v>
      </c>
      <c r="H20" s="27">
        <v>35.2</v>
      </c>
    </row>
    <row r="21" ht="18.0" customHeight="1">
      <c r="A21" s="20" t="s">
        <v>58</v>
      </c>
      <c r="B21" s="21" t="s">
        <v>20</v>
      </c>
      <c r="C21" s="22" t="s">
        <v>59</v>
      </c>
      <c r="D21" s="21" t="s">
        <v>60</v>
      </c>
      <c r="E21" s="23">
        <f>IF(H21="","",MAX(0,MIN(1,((14)-H21)/((14)-(5)))))</f>
        <v>0</v>
      </c>
      <c r="F21" s="24" t="str">
        <f t="shared" si="1"/>
        <v>Not Started</v>
      </c>
      <c r="G21" s="21">
        <v>10.0</v>
      </c>
      <c r="H21" s="21">
        <v>14.0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42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50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2026-09-24T15:23:46Z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