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WeToafG7c4s0DruWqIhreJUK2vsUvNUqpcXCCCjblIQ="/>
    </ext>
  </extLst>
</workbook>
</file>

<file path=xl/sharedStrings.xml><?xml version="1.0" encoding="utf-8"?>
<sst xmlns="http://schemas.openxmlformats.org/spreadsheetml/2006/main" count="86" uniqueCount="58">
  <si>
    <t>Appointment No-show OKR Tracker</t>
  </si>
  <si>
    <t>Editable OKR Template  ·  profit.co  ·  Healthcare / MedTech  ·  Operations  ·  Patient Experience</t>
  </si>
  <si>
    <t>Company:</t>
  </si>
  <si>
    <t>Department:  Operations · Patient Experience</t>
  </si>
  <si>
    <t>Department:</t>
  </si>
  <si>
    <t>Quarter:</t>
  </si>
  <si>
    <t>Quarter:  Q4 2026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</si>
  <si>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</si>
  <si>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</si>
  <si>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(target) and Actual (current).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</si>
  <si>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</si>
  <si>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</si>
  <si>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</si>
  <si>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</si>
  <si>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</si>
  <si>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</si>
  <si>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</si>
  <si>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</si>
  <si>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appointment no-shows and same-day cancellations</t>
  </si>
  <si>
    <t>Q4-2026</t>
  </si>
  <si>
    <t xml:space="preserve">O1:  </t>
  </si>
  <si>
    <t>Gloria Mendez</t>
  </si>
  <si>
    <t xml:space="preserve">      Reduce appointment no-show rate from 18% to 9%</t>
  </si>
  <si>
    <t>↓  No-show rate</t>
  </si>
  <si>
    <t xml:space="preserve">      KR1.1</t>
  </si>
  <si>
    <t xml:space="preserve">      Cut same-day cancellation rate from 12% to 2%</t>
  </si>
  <si>
    <t>Derek Hall</t>
  </si>
  <si>
    <t>↓  Same-day cancellations</t>
  </si>
  <si>
    <t xml:space="preserve">      KR1.2</t>
  </si>
  <si>
    <t xml:space="preserve">      KR1.3</t>
  </si>
  <si>
    <t xml:space="preserve">      Raise overbooking-policy coverage on high-no-show-risk slots from 40% to 100%</t>
  </si>
  <si>
    <t>Priya Iyer</t>
  </si>
  <si>
    <t>↑  Risk-slot policy coverage</t>
  </si>
  <si>
    <t xml:space="preserve">O2:  </t>
  </si>
  <si>
    <t>O2:  Improve reminder confirmation and patient engagement</t>
  </si>
  <si>
    <t>Sean Doyle</t>
  </si>
  <si>
    <t xml:space="preserve">      KR2.1</t>
  </si>
  <si>
    <t xml:space="preserve">      Raise appointment reminder-confirmation rate from 55% to 100%</t>
  </si>
  <si>
    <t>↑  Reminder confirmation</t>
  </si>
  <si>
    <t xml:space="preserve">      KR2.2</t>
  </si>
  <si>
    <t xml:space="preserve">      KR2.3</t>
  </si>
  <si>
    <t xml:space="preserve">O3:  </t>
  </si>
  <si>
    <t xml:space="preserve">      Raise patient-portal self-check-in adoption from 20% to 100% of eligible visits</t>
  </si>
  <si>
    <t>↑  Portal self-check-in</t>
  </si>
  <si>
    <t xml:space="preserve">      KR3.1</t>
  </si>
  <si>
    <t xml:space="preserve">      Grow two-way text-reminder enrollment from 30% to 100% of patients</t>
  </si>
  <si>
    <t>Tara Nguyen</t>
  </si>
  <si>
    <t>↑  Two-way text enrollment</t>
  </si>
  <si>
    <t xml:space="preserve">      KR3.2</t>
  </si>
  <si>
    <t>O3:  Recover capacity lost to no-shows</t>
  </si>
  <si>
    <t>Bill Crawford</t>
  </si>
  <si>
    <t xml:space="preserve">      KR3.3</t>
  </si>
  <si>
    <t xml:space="preserve">      Raise cancelled-slot waitlist-backfill rate from 35% to 60%</t>
  </si>
  <si>
    <t>↑  Waitlist backfill rate</t>
  </si>
  <si>
    <t xml:space="preserve">      Reduce quarterly revenue lost to no-shows from $1.8M to $0.5M</t>
  </si>
  <si>
    <t>↓  Revenue lost ($M)</t>
  </si>
  <si>
    <t xml:space="preserve">      Raise clinic slot-utilization rate from 72% to 100%</t>
  </si>
  <si>
    <t>↑  Slot utilization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</si>
</sst>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0.4448209198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21</v>
      </c>
      <c r="D10" s="15"/>
      <c r="E10" s="16">
        <f>IFERROR(AVERAGE(E11,E12,E13),"")</f>
        <v>0.6888888889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21</v>
      </c>
      <c r="D11" s="19" t="s">
        <v>23</v>
      </c>
      <c r="E11" s="21">
        <f>IF(H11="","",MAX(0,MIN(1,(18-H11)/(18-9))))</f>
        <v>0.6666666667</v>
      </c>
      <c r="F11" s="19" t="str">
        <f t="shared" si="1"/>
        <v>On Track</v>
      </c>
      <c r="G11" s="22">
        <v>13.0</v>
      </c>
      <c r="H11" s="22">
        <v>12.0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IF(H12="","",MAX(0,MIN(1,(12-H12)/(12-2))))</f>
        <v>0.4</v>
      </c>
      <c r="F12" s="19" t="str">
        <f t="shared" si="1"/>
        <v>At Risk</v>
      </c>
      <c r="G12" s="22">
        <v>7.0</v>
      </c>
      <c r="H12" s="22">
        <v>8.0</v>
      </c>
    </row>
    <row r="13" ht="30.0" customHeight="1">
      <c r="A13" s="18" t="s">
        <v>30</v>
      </c>
      <c r="B13" s="19" t="s">
        <v>19</v>
      </c>
      <c r="C13" s="20" t="s">
        <v>31</v>
      </c>
      <c r="D13" s="19" t="s">
        <v>32</v>
      </c>
      <c r="E13" s="21">
        <f>IF(H13="","",MAX(0,MIN(1,(H13-40)/(100-40))))</f>
        <v>1</v>
      </c>
      <c r="F13" s="19" t="str">
        <f t="shared" si="1"/>
        <v>Completed</v>
      </c>
      <c r="G13" s="22">
        <v>80.0</v>
      </c>
      <c r="H13" s="22">
        <v>100.0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0.4353174603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37</v>
      </c>
      <c r="B15" s="19" t="s">
        <v>19</v>
      </c>
      <c r="C15" s="20" t="s">
        <v>35</v>
      </c>
      <c r="D15" s="19" t="s">
        <v>38</v>
      </c>
      <c r="E15" s="21">
        <f>IF(H15="","",MAX(0,MIN(1,(H15-55)/(100-55))))</f>
        <v>0.4666666667</v>
      </c>
      <c r="F15" s="19" t="str">
        <f t="shared" si="1"/>
        <v>At Risk</v>
      </c>
      <c r="G15" s="22">
        <v>85.0</v>
      </c>
      <c r="H15" s="22">
        <v>76.0</v>
      </c>
    </row>
    <row r="16" ht="30.0" customHeight="1">
      <c r="A16" s="18" t="s">
        <v>42</v>
      </c>
      <c r="B16" s="19" t="s">
        <v>19</v>
      </c>
      <c r="C16" s="20" t="s">
        <v>35</v>
      </c>
      <c r="D16" s="19" t="s">
        <v>43</v>
      </c>
      <c r="E16" s="21">
        <f>IF(H16="","",MAX(0,MIN(1,(H16-20)/(100-20))))</f>
        <v>0.225</v>
      </c>
      <c r="F16" s="19" t="str">
        <f t="shared" si="1"/>
        <v>In Trouble</v>
      </c>
      <c r="G16" s="22">
        <v>70.0</v>
      </c>
      <c r="H16" s="22">
        <v>38.0</v>
      </c>
    </row>
    <row r="17" ht="30.0" customHeight="1">
      <c r="A17" s="18" t="s">
        <v>45</v>
      </c>
      <c r="B17" s="19" t="s">
        <v>19</v>
      </c>
      <c r="C17" s="20" t="s">
        <v>46</v>
      </c>
      <c r="D17" s="19" t="s">
        <v>47</v>
      </c>
      <c r="E17" s="21">
        <f>IF(H17="","",MAX(0,MIN(1,(H17-30)/(100-30))))</f>
        <v>0.6142857143</v>
      </c>
      <c r="F17" s="19" t="str">
        <f t="shared" si="1"/>
        <v>On Track</v>
      </c>
      <c r="G17" s="22">
        <v>85.0</v>
      </c>
      <c r="H17" s="22">
        <v>73.0</v>
      </c>
    </row>
    <row r="18" ht="19.5" customHeight="1">
      <c r="A18" s="12" t="s">
        <v>49</v>
      </c>
      <c r="B18" s="13" t="s">
        <v>19</v>
      </c>
      <c r="C18" s="14" t="s">
        <v>50</v>
      </c>
      <c r="D18" s="15"/>
      <c r="E18" s="16">
        <f>IFERROR(AVERAGE(E19,E20,E21),"")</f>
        <v>0.2102564103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52</v>
      </c>
      <c r="B19" s="19" t="s">
        <v>19</v>
      </c>
      <c r="C19" s="20" t="s">
        <v>46</v>
      </c>
      <c r="D19" s="19" t="s">
        <v>53</v>
      </c>
      <c r="E19" s="21">
        <f>IF(H19="","",MAX(0,MIN(1,(H19-35)/(60-35))))</f>
        <v>0.4</v>
      </c>
      <c r="F19" s="19" t="str">
        <f t="shared" si="1"/>
        <v>At Risk</v>
      </c>
      <c r="G19" s="22">
        <v>52.0</v>
      </c>
      <c r="H19" s="22">
        <v>45.0</v>
      </c>
    </row>
    <row r="20" ht="30.0" customHeight="1">
      <c r="A20" s="18" t="s">
        <v>54</v>
      </c>
      <c r="B20" s="19" t="s">
        <v>19</v>
      </c>
      <c r="C20" s="20" t="s">
        <v>50</v>
      </c>
      <c r="D20" s="19" t="s">
        <v>55</v>
      </c>
      <c r="E20" s="21">
        <f>IF(H20="","",MAX(0,MIN(1,(1.8-H20)/(1.8-0.5))))</f>
        <v>0.2307692308</v>
      </c>
      <c r="F20" s="19" t="str">
        <f t="shared" si="1"/>
        <v>In Trouble</v>
      </c>
      <c r="G20" s="22">
        <v>1.1</v>
      </c>
      <c r="H20" s="22">
        <v>1.5</v>
      </c>
    </row>
    <row r="21" ht="30.0" customHeight="1">
      <c r="A21" s="18" t="s">
        <v>56</v>
      </c>
      <c r="B21" s="19" t="s">
        <v>19</v>
      </c>
      <c r="C21" s="20" t="s">
        <v>26</v>
      </c>
      <c r="D21" s="19" t="s">
        <v>57</v>
      </c>
      <c r="E21" s="21">
        <f>IF(H21="","",MAX(0,MIN(1,(H21-72)/(100-72))))</f>
        <v>0</v>
      </c>
      <c r="F21" s="19" t="str">
        <f t="shared" si="1"/>
        <v>Not Started</v>
      </c>
      <c r="G21" s="22">
        <v>90.0</v>
      </c>
      <c r="H21" s="22">
        <v>72.0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0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20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36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39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40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41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44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48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2026-09-21T17:27:15Z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