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6egd1TZO1c9n3ijIziZY6lNKujj3N0Ux3Xj6khpFTU="/>
    </ext>
  </extLst>
</workbook>
</file>

<file path=xl/sharedStrings.xml><?xml version="1.0" encoding="utf-8"?>
<sst xmlns="http://schemas.openxmlformats.org/spreadsheetml/2006/main" count="86" uniqueCount="58">
  <si>
    <t>Telehealth Adoption OKR Tracker</t>
  </si>
  <si>
    <t>Editable OKR Template  ·  profit.co  ·  Healthcare / MedTech  ·  Operations  ·  Patient Experience</t>
  </si>
  <si>
    <t>Company:</t>
  </si>
  <si>
    <t>Department:  Operations · Patient Experience</t>
  </si>
  <si>
    <t>Department:</t>
  </si>
  <si>
    <t>Quarter:  Q4 2026</t>
  </si>
  <si>
    <t>Quarter: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</si>
  <si>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</si>
  <si>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</si>
  <si>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</si>
  <si>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</si>
  <si>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</si>
  <si>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</si>
  <si>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</si>
  <si>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</si>
  <si>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</si>
  <si>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</si>
  <si>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</si>
  <si>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telehealth visit volume and reach</t>
  </si>
  <si>
    <t xml:space="preserve">O1:  </t>
  </si>
  <si>
    <t>Q4-2026</t>
  </si>
  <si>
    <t>Ryan Kessler</t>
  </si>
  <si>
    <t xml:space="preserve">      KR1.1</t>
  </si>
  <si>
    <t xml:space="preserve">      Raise telehealth share of eligible visits from 18% to 40%</t>
  </si>
  <si>
    <t>↑  Telehealth share of eligible visits</t>
  </si>
  <si>
    <t xml:space="preserve">      KR1.2</t>
  </si>
  <si>
    <t xml:space="preserve">      KR1.3</t>
  </si>
  <si>
    <t xml:space="preserve">      Raise average virtual visits per provider per week from 3.2 to 6.2</t>
  </si>
  <si>
    <t>Meena Pillai</t>
  </si>
  <si>
    <t>↑  Virtual visits / provider / week</t>
  </si>
  <si>
    <t xml:space="preserve">O2:  </t>
  </si>
  <si>
    <t xml:space="preserve">      Expand telehealth-enabled specialties from 8 to 18</t>
  </si>
  <si>
    <t xml:space="preserve">      KR2.1</t>
  </si>
  <si>
    <t>Dr. Alicia Mensah</t>
  </si>
  <si>
    <t>↑  Telehealth-enabled specialties</t>
  </si>
  <si>
    <t>O2:  Improve telehealth visit reliability and quality</t>
  </si>
  <si>
    <t>Colin Barnett</t>
  </si>
  <si>
    <t xml:space="preserve">      Raise video-visit connection-success rate from 72% to 100%</t>
  </si>
  <si>
    <t>↑  Video connection-success rate</t>
  </si>
  <si>
    <t xml:space="preserve">      Reduce the telehealth visit no-show rate from 18% to 0%</t>
  </si>
  <si>
    <t>↓  Telehealth no-show rate</t>
  </si>
  <si>
    <t xml:space="preserve">      KR2.2</t>
  </si>
  <si>
    <t xml:space="preserve">      KR2.3</t>
  </si>
  <si>
    <t xml:space="preserve">O3:  </t>
  </si>
  <si>
    <t xml:space="preserve">      Raise share of visits with a documented pre-visit tech check from 60% to 100%</t>
  </si>
  <si>
    <t xml:space="preserve">      KR3.1</t>
  </si>
  <si>
    <t>Hana Kim</t>
  </si>
  <si>
    <t>↑  Pre-visit tech checks</t>
  </si>
  <si>
    <t xml:space="preserve">      KR3.2</t>
  </si>
  <si>
    <t>O3:  Expand remote monitoring and asynchronous care</t>
  </si>
  <si>
    <t>Dr. Robert Nkemelu</t>
  </si>
  <si>
    <t xml:space="preserve">      KR3.3</t>
  </si>
  <si>
    <t xml:space="preserve">      Grow patients enrolled in remote patient monitoring (RPM) from 400 to 1,400</t>
  </si>
  <si>
    <t>↑  Patients enrolled in RPM</t>
  </si>
  <si>
    <t xml:space="preserve">      Raise e-visit / asynchronous encounter share of virtual care from 20% to 64%</t>
  </si>
  <si>
    <t>↑  E-visit / async share</t>
  </si>
  <si>
    <t xml:space="preserve">      Expand chronic conditions covered by RPM protocols from 5 to 12</t>
  </si>
  <si>
    <t>↑  Chronic conditions on RPM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</si>
</sst>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0.4479116562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0.6898989899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IF(H11="","",MAX(0,MIN(1,(H11-18)/(40-18))))</f>
        <v>0.6363636364</v>
      </c>
      <c r="F11" s="19" t="str">
        <f t="shared" si="1"/>
        <v>On Track</v>
      </c>
      <c r="G11" s="22">
        <v>33.0</v>
      </c>
      <c r="H11" s="22">
        <v>32.0</v>
      </c>
    </row>
    <row r="12" ht="30.0" customHeight="1">
      <c r="A12" s="18" t="s">
        <v>27</v>
      </c>
      <c r="B12" s="19" t="s">
        <v>20</v>
      </c>
      <c r="C12" s="20" t="s">
        <v>28</v>
      </c>
      <c r="D12" s="19" t="s">
        <v>29</v>
      </c>
      <c r="E12" s="21">
        <f>IF(H12="","",MAX(0,MIN(1,(H12-3.2)/(6.2-3.2))))</f>
        <v>0.4333333333</v>
      </c>
      <c r="F12" s="19" t="str">
        <f t="shared" si="1"/>
        <v>At Risk</v>
      </c>
      <c r="G12" s="22">
        <v>5.2</v>
      </c>
      <c r="H12" s="22">
        <v>4.5</v>
      </c>
    </row>
    <row r="13" ht="30.0" customHeight="1">
      <c r="A13" s="18" t="s">
        <v>31</v>
      </c>
      <c r="B13" s="19" t="s">
        <v>20</v>
      </c>
      <c r="C13" s="20" t="s">
        <v>33</v>
      </c>
      <c r="D13" s="19" t="s">
        <v>34</v>
      </c>
      <c r="E13" s="21">
        <f>IF(H13="","",MAX(0,MIN(1,(H13-8)/(18-8))))</f>
        <v>1</v>
      </c>
      <c r="F13" s="19" t="str">
        <f t="shared" si="1"/>
        <v>Completed</v>
      </c>
      <c r="G13" s="22">
        <v>15.0</v>
      </c>
      <c r="H13" s="22">
        <v>18.0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0.4371693122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37</v>
      </c>
      <c r="B15" s="19" t="s">
        <v>20</v>
      </c>
      <c r="C15" s="20" t="s">
        <v>36</v>
      </c>
      <c r="D15" s="19" t="s">
        <v>38</v>
      </c>
      <c r="E15" s="21">
        <f>IF(H15="","",MAX(0,MIN(1,(H15-72)/(100-72))))</f>
        <v>0.4642857143</v>
      </c>
      <c r="F15" s="19" t="str">
        <f t="shared" si="1"/>
        <v>At Risk</v>
      </c>
      <c r="G15" s="22">
        <v>90.0</v>
      </c>
      <c r="H15" s="22">
        <v>85.0</v>
      </c>
    </row>
    <row r="16" ht="30.0" customHeight="1">
      <c r="A16" s="18" t="s">
        <v>39</v>
      </c>
      <c r="B16" s="19" t="s">
        <v>20</v>
      </c>
      <c r="C16" s="20" t="s">
        <v>36</v>
      </c>
      <c r="D16" s="19" t="s">
        <v>40</v>
      </c>
      <c r="E16" s="21">
        <f>IF(H16="","",MAX(0,MIN(1,(18-H16)/(18-0))))</f>
        <v>0.2222222222</v>
      </c>
      <c r="F16" s="19" t="str">
        <f t="shared" si="1"/>
        <v>In Trouble</v>
      </c>
      <c r="G16" s="22">
        <v>8.0</v>
      </c>
      <c r="H16" s="22">
        <v>14.0</v>
      </c>
    </row>
    <row r="17" ht="30.0" customHeight="1">
      <c r="A17" s="18" t="s">
        <v>44</v>
      </c>
      <c r="B17" s="19" t="s">
        <v>20</v>
      </c>
      <c r="C17" s="20" t="s">
        <v>46</v>
      </c>
      <c r="D17" s="19" t="s">
        <v>47</v>
      </c>
      <c r="E17" s="21">
        <f>IF(H17="","",MAX(0,MIN(1,(H17-60)/(100-60))))</f>
        <v>0.625</v>
      </c>
      <c r="F17" s="19" t="str">
        <f t="shared" si="1"/>
        <v>On Track</v>
      </c>
      <c r="G17" s="22">
        <v>88.0</v>
      </c>
      <c r="H17" s="22">
        <v>85.0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20</v>
      </c>
      <c r="C19" s="20" t="s">
        <v>50</v>
      </c>
      <c r="D19" s="19" t="s">
        <v>53</v>
      </c>
      <c r="E19" s="21">
        <f>IF(H19="","",MAX(0,MIN(1,(H19-400)/(1400-400))))</f>
        <v>0.4</v>
      </c>
      <c r="F19" s="19" t="str">
        <f t="shared" si="1"/>
        <v>At Risk</v>
      </c>
      <c r="G19" s="22">
        <v>1100.0</v>
      </c>
      <c r="H19" s="22">
        <v>800.0</v>
      </c>
    </row>
    <row r="20" ht="30.0" customHeight="1">
      <c r="A20" s="18" t="s">
        <v>54</v>
      </c>
      <c r="B20" s="19" t="s">
        <v>20</v>
      </c>
      <c r="C20" s="20" t="s">
        <v>28</v>
      </c>
      <c r="D20" s="19" t="s">
        <v>55</v>
      </c>
      <c r="E20" s="21">
        <f>IF(H20="","",MAX(0,MIN(1,(H20-20)/(64-20))))</f>
        <v>0.25</v>
      </c>
      <c r="F20" s="19" t="str">
        <f t="shared" si="1"/>
        <v>In Trouble</v>
      </c>
      <c r="G20" s="22">
        <v>52.0</v>
      </c>
      <c r="H20" s="22">
        <v>31.0</v>
      </c>
    </row>
    <row r="21" ht="30.0" customHeight="1">
      <c r="A21" s="18" t="s">
        <v>56</v>
      </c>
      <c r="B21" s="19" t="s">
        <v>20</v>
      </c>
      <c r="C21" s="20" t="s">
        <v>50</v>
      </c>
      <c r="D21" s="19" t="s">
        <v>57</v>
      </c>
      <c r="E21" s="21">
        <f>IF(H21="","",MAX(0,MIN(1,(H21-5)/(12-5))))</f>
        <v>0</v>
      </c>
      <c r="F21" s="19" t="str">
        <f t="shared" si="1"/>
        <v>Not Started</v>
      </c>
      <c r="G21" s="22">
        <v>10.0</v>
      </c>
      <c r="H21" s="22">
        <v>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32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43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45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48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2026-09-21T18:07:37Z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