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uThUiJ2/0aEp7qwnAMKVZs/KR9G+WKMEFUXZ2SzU9n4="/>
    </ext>
  </extLst>
</workbook>
</file>

<file path=xl/sharedStrings.xml><?xml version="1.0" encoding="utf-8"?>
<sst xmlns="http://schemas.openxmlformats.org/spreadsheetml/2006/main" count="86" uniqueCount="58">
  <si>
    <t>Inbound Logistics OKR Tracker</t>
  </si>
  <si>
    <t>Editable OKR Template  ·  profit.co  ·  Manufacturing  ·  Operations  ·  Supply Chain</t>
  </si>
  <si>
    <t>Company:</t>
  </si>
  <si>
    <t>Department:  Operations · Supply Chain</t>
  </si>
  <si>
    <t>Department:</t>
  </si>
  <si>
    <t>Quarter:</t>
  </si>
  <si>
    <t>Overall OKR Score (auto-calculated)</t>
  </si>
  <si>
    <t>Quarter:  Q3 2026</t>
  </si>
  <si>
    <t>ℹ  Enter your objectives, then each KR's Owner, Type, Plan and Actual.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</si>
  <si>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</si>
  <si>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</si>
  <si>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</si>
  <si>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</si>
  <si>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</si>
  <si>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</si>
  <si>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</si>
  <si>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</si>
  <si>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</si>
  <si>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</si>
  <si>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Reduce inbound freight cost and premium-mode reliance</t>
  </si>
  <si>
    <t>Q3-2026</t>
  </si>
  <si>
    <t>Dale Hoffmann</t>
  </si>
  <si>
    <t xml:space="preserve">      KR1.1</t>
  </si>
  <si>
    <t xml:space="preserve">      Cut inbound freight cost per unit from $4.20 to $2.80</t>
  </si>
  <si>
    <t>↓  Inbound freight cost / unit ($)</t>
  </si>
  <si>
    <t xml:space="preserve">      KR1.2</t>
  </si>
  <si>
    <t xml:space="preserve">      KR1.3</t>
  </si>
  <si>
    <t xml:space="preserve">      Keep premium/expedited freight at or below 10% of inbound</t>
  </si>
  <si>
    <t>Colette Mbeki</t>
  </si>
  <si>
    <t xml:space="preserve">O2:  </t>
  </si>
  <si>
    <t>≤  Premium/expedited freight</t>
  </si>
  <si>
    <t xml:space="preserve">      Hold consolidated full-truckload inbound at or above 85%</t>
  </si>
  <si>
    <t xml:space="preserve">      KR2.1</t>
  </si>
  <si>
    <t>≥  Consolidated FTL inbound</t>
  </si>
  <si>
    <t xml:space="preserve">      KR2.2</t>
  </si>
  <si>
    <t>O2:  Speed receiving flow and dock-to-stock</t>
  </si>
  <si>
    <t>Wade Turnbull</t>
  </si>
  <si>
    <t xml:space="preserve">      KR2.3</t>
  </si>
  <si>
    <t xml:space="preserve">O3:  </t>
  </si>
  <si>
    <t xml:space="preserve">      Cut dock-to-stock time from 48 to 12 hours</t>
  </si>
  <si>
    <t xml:space="preserve">      KR3.1</t>
  </si>
  <si>
    <t>↓  Dock-to-stock time (hours)</t>
  </si>
  <si>
    <t xml:space="preserve">      KR3.2</t>
  </si>
  <si>
    <t xml:space="preserve">      Keep carrier dwell/detention time at or below 30 minutes</t>
  </si>
  <si>
    <t xml:space="preserve">      KR3.3</t>
  </si>
  <si>
    <t>≤  Carrier dwell/detention (min)</t>
  </si>
  <si>
    <t xml:space="preserve">      Raise same-day put-away from 60% to 90% of receipts</t>
  </si>
  <si>
    <t>Simone Petit</t>
  </si>
  <si>
    <t>↑  Same-day put-away</t>
  </si>
  <si>
    <t>O3:  Improve carrier and inbound reliability</t>
  </si>
  <si>
    <t>Harold Kwan</t>
  </si>
  <si>
    <t xml:space="preserve">      Hold carrier on-time delivery between 95% and 100% of the window</t>
  </si>
  <si>
    <t>↔  Carrier on-time delivery</t>
  </si>
  <si>
    <t xml:space="preserve">      Hold dock-appointment adherence at or above 90%</t>
  </si>
  <si>
    <t>≥  Dock-appointment adherence</t>
  </si>
  <si>
    <t xml:space="preserve">      Cut inbound receiving discrepancies (OS&amp;D) from 40 to 10</t>
  </si>
  <si>
    <t>Bruno Salcedo</t>
  </si>
  <si>
    <t>↓  Inbound discrepancies (OS&amp;D)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</si>
</sst>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0.4500881834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0.6984126984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70</v>
      </c>
    </row>
    <row r="11" ht="30.0" customHeight="1">
      <c r="A11" s="18" t="s">
        <v>23</v>
      </c>
      <c r="B11" s="19" t="s">
        <v>20</v>
      </c>
      <c r="C11" s="20" t="s">
        <v>21</v>
      </c>
      <c r="D11" s="21" t="s">
        <v>24</v>
      </c>
      <c r="E11" s="22">
        <f>IF(H11="","",MAX(0,MIN(1,(4.2-H11)/(4.2-2.8))))</f>
        <v>0.6285714286</v>
      </c>
      <c r="F11" s="19" t="str">
        <f t="shared" si="1"/>
        <v>On Track</v>
      </c>
      <c r="G11" s="23">
        <v>3.6</v>
      </c>
      <c r="H11" s="23">
        <v>3.32</v>
      </c>
    </row>
    <row r="12" ht="30.0" customHeight="1">
      <c r="A12" s="18" t="s">
        <v>27</v>
      </c>
      <c r="B12" s="19" t="s">
        <v>20</v>
      </c>
      <c r="C12" s="20" t="s">
        <v>28</v>
      </c>
      <c r="D12" s="21" t="s">
        <v>30</v>
      </c>
      <c r="E12" s="22">
        <f>IF(H12="","",MAX(0,MIN(1,(25-H12)/(25-10))))</f>
        <v>0.4666666667</v>
      </c>
      <c r="F12" s="19" t="str">
        <f t="shared" si="1"/>
        <v>At Risk</v>
      </c>
      <c r="G12" s="23">
        <v>16.0</v>
      </c>
      <c r="H12" s="23">
        <v>18.0</v>
      </c>
    </row>
    <row r="13" ht="30.0" customHeight="1">
      <c r="A13" s="18" t="s">
        <v>31</v>
      </c>
      <c r="B13" s="19" t="s">
        <v>20</v>
      </c>
      <c r="C13" s="20" t="s">
        <v>28</v>
      </c>
      <c r="D13" s="21" t="s">
        <v>33</v>
      </c>
      <c r="E13" s="22">
        <f>IF(H13="","",MAX(0,MIN(1,(H13-55)/(85-55))))</f>
        <v>1</v>
      </c>
      <c r="F13" s="19" t="str">
        <f t="shared" si="1"/>
        <v>Completed</v>
      </c>
      <c r="G13" s="23">
        <v>78.0</v>
      </c>
      <c r="H13" s="23">
        <v>85.0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0.4407407407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39</v>
      </c>
      <c r="B15" s="19" t="s">
        <v>20</v>
      </c>
      <c r="C15" s="20" t="s">
        <v>36</v>
      </c>
      <c r="D15" s="21" t="s">
        <v>41</v>
      </c>
      <c r="E15" s="22">
        <f>IF(H15="","",MAX(0,MIN(1,(48-H15)/(48-12))))</f>
        <v>0.4722222222</v>
      </c>
      <c r="F15" s="19" t="str">
        <f t="shared" si="1"/>
        <v>At Risk</v>
      </c>
      <c r="G15" s="23">
        <v>24.0</v>
      </c>
      <c r="H15" s="23">
        <v>31.0</v>
      </c>
    </row>
    <row r="16" ht="30.0" customHeight="1">
      <c r="A16" s="18" t="s">
        <v>43</v>
      </c>
      <c r="B16" s="19" t="s">
        <v>20</v>
      </c>
      <c r="C16" s="20" t="s">
        <v>36</v>
      </c>
      <c r="D16" s="21" t="s">
        <v>45</v>
      </c>
      <c r="E16" s="22">
        <f>IF(H16="","",MAX(0,MIN(1,(90-H16)/(90-30))))</f>
        <v>0.2166666667</v>
      </c>
      <c r="F16" s="19" t="str">
        <f t="shared" si="1"/>
        <v>In Trouble</v>
      </c>
      <c r="G16" s="23">
        <v>50.0</v>
      </c>
      <c r="H16" s="23">
        <v>77.0</v>
      </c>
    </row>
    <row r="17" ht="30.0" customHeight="1">
      <c r="A17" s="18" t="s">
        <v>46</v>
      </c>
      <c r="B17" s="19" t="s">
        <v>20</v>
      </c>
      <c r="C17" s="20" t="s">
        <v>47</v>
      </c>
      <c r="D17" s="21" t="s">
        <v>48</v>
      </c>
      <c r="E17" s="22">
        <f>IF(H17="","",MAX(0,MIN(1,(H17-60)/(90-60))))</f>
        <v>0.6333333333</v>
      </c>
      <c r="F17" s="19" t="str">
        <f t="shared" si="1"/>
        <v>On Track</v>
      </c>
      <c r="G17" s="23">
        <v>80.0</v>
      </c>
      <c r="H17" s="23">
        <v>79.0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0.2111111111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20</v>
      </c>
      <c r="C19" s="20" t="s">
        <v>21</v>
      </c>
      <c r="D19" s="21" t="s">
        <v>52</v>
      </c>
      <c r="E19" s="22">
        <f>IF(H19="","",MAX(0,MIN(1,(H19-80)/(95-80))))</f>
        <v>0.4</v>
      </c>
      <c r="F19" s="19" t="str">
        <f t="shared" si="1"/>
        <v>At Risk</v>
      </c>
      <c r="G19" s="23">
        <v>90.0</v>
      </c>
      <c r="H19" s="23">
        <v>86.0</v>
      </c>
    </row>
    <row r="20" ht="30.0" customHeight="1">
      <c r="A20" s="18" t="s">
        <v>53</v>
      </c>
      <c r="B20" s="19" t="s">
        <v>20</v>
      </c>
      <c r="C20" s="20" t="s">
        <v>50</v>
      </c>
      <c r="D20" s="21" t="s">
        <v>54</v>
      </c>
      <c r="E20" s="22">
        <f>IF(H20="","",MAX(0,MIN(1,(H20-60)/(90-60))))</f>
        <v>0.2333333333</v>
      </c>
      <c r="F20" s="19" t="str">
        <f t="shared" si="1"/>
        <v>In Trouble</v>
      </c>
      <c r="G20" s="23">
        <v>82.0</v>
      </c>
      <c r="H20" s="23">
        <v>67.0</v>
      </c>
    </row>
    <row r="21" ht="30.0" customHeight="1">
      <c r="A21" s="18" t="s">
        <v>55</v>
      </c>
      <c r="B21" s="19" t="s">
        <v>20</v>
      </c>
      <c r="C21" s="20" t="s">
        <v>56</v>
      </c>
      <c r="D21" s="21" t="s">
        <v>57</v>
      </c>
      <c r="E21" s="22">
        <f>IF(H21="","",MAX(0,MIN(1,(40-H21)/(40-10))))</f>
        <v>0</v>
      </c>
      <c r="F21" s="19" t="str">
        <f t="shared" si="1"/>
        <v>Not Started</v>
      </c>
      <c r="G21" s="23">
        <v>22.0</v>
      </c>
      <c r="H21" s="23">
        <v>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25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26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2" t="s">
        <v>29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32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34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37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40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42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44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2026-09-23T02:57:03Z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