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G6VHR9gDzTROEh5r5wOe7bHKGOahyBghGSSEjDGurG8="/>
    </ext>
  </extLst>
</workbook>
</file>

<file path=xl/sharedStrings.xml><?xml version="1.0" encoding="utf-8"?>
<sst xmlns="http://schemas.openxmlformats.org/spreadsheetml/2006/main" count="86" uniqueCount="58">
  <si>
    <t>App Download OKR Tracker</t>
  </si>
  <si>
    <t>Editable OKR Template  ·  profit.co  ·  Retail  ·  Marketing  ·  E-commerce</t>
  </si>
  <si>
    <t>Company:</t>
  </si>
  <si>
    <t>Department:</t>
  </si>
  <si>
    <t>Department:  Marketing · E-commerce</t>
  </si>
  <si>
    <t>Quarter:  Q3 2026</t>
  </si>
  <si>
    <t>Quarter:</t>
  </si>
  <si>
    <t>Overall OKR Score (auto-calculated)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</si>
  <si>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</si>
  <si>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</si>
  <si>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</si>
  <si>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</si>
  <si>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</si>
  <si>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</si>
  <si>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</si>
  <si>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</si>
  <si>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</si>
  <si>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</si>
  <si>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Grow mobile app downloads and new-user activation</t>
  </si>
  <si>
    <t xml:space="preserve">O1:  </t>
  </si>
  <si>
    <t>Q3-2026</t>
  </si>
  <si>
    <t>Daniel Reyes</t>
  </si>
  <si>
    <t>KR1.1</t>
  </si>
  <si>
    <t>KR1.1   Grow total app downloads from 28K to 52K per quarter (iOS + Android)</t>
  </si>
  <si>
    <t>Nora Vance</t>
  </si>
  <si>
    <t>↑ App downloads</t>
  </si>
  <si>
    <t>KR1.2</t>
  </si>
  <si>
    <t>KR1.2   Raise install-to-activation rate from 41% to 69%</t>
  </si>
  <si>
    <t>Ethan Cho</t>
  </si>
  <si>
    <t>↑ Install-to-activation</t>
  </si>
  <si>
    <t>KR1.3</t>
  </si>
  <si>
    <t xml:space="preserve">O2:  </t>
  </si>
  <si>
    <t>KR1.3   Grow newly activated users from 3.6K to 6.6K per week</t>
  </si>
  <si>
    <t>Lena Frost</t>
  </si>
  <si>
    <t>↑ Activated users/week</t>
  </si>
  <si>
    <t>KR2.1</t>
  </si>
  <si>
    <t>O2:  Improve in-app purchase conversion and session-to-order</t>
  </si>
  <si>
    <t>Omar Haddad</t>
  </si>
  <si>
    <t>KR2.2</t>
  </si>
  <si>
    <t>KR2.3</t>
  </si>
  <si>
    <t xml:space="preserve">O3:  </t>
  </si>
  <si>
    <t>KR2.1   Raise in-app purchase conversion rate from 2.1% to 6.0%</t>
  </si>
  <si>
    <t>↑ In-app purchase CVR</t>
  </si>
  <si>
    <t>KR3.1</t>
  </si>
  <si>
    <t>KR2.2   Raise session-to-order rate from 18% to 46%</t>
  </si>
  <si>
    <t>↑ Session-to-order</t>
  </si>
  <si>
    <t>KR3.2</t>
  </si>
  <si>
    <t>KR3.3</t>
  </si>
  <si>
    <t>KR2.3   Reduce average sessions-to-purchase time from 9.2 to 5.5 minutes</t>
  </si>
  <si>
    <t>↓ Sessions-to-purchase</t>
  </si>
  <si>
    <t>O3:  Improve app retention and reduce early churn</t>
  </si>
  <si>
    <t>Isabel Ortiz</t>
  </si>
  <si>
    <t>KR3.1   Hold day-30 retention at or above 46%</t>
  </si>
  <si>
    <t>≥ Day-30 retention</t>
  </si>
  <si>
    <t>KR3.2   Raise push-notification opt-in rate from 30% to 52%</t>
  </si>
  <si>
    <t>↑ Push opt-in</t>
  </si>
  <si>
    <t>KR3.3   Keep the day-7 uninstall rate at or below 22%</t>
  </si>
  <si>
    <t>≤ Day-7 uninstall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</si>
</sst>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0.483734118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0.3366666667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33.66666667</v>
      </c>
    </row>
    <row r="11" ht="18.0" customHeight="1">
      <c r="A11" s="20" t="s">
        <v>23</v>
      </c>
      <c r="B11" s="21" t="s">
        <v>20</v>
      </c>
      <c r="C11" s="22" t="s">
        <v>24</v>
      </c>
      <c r="D11" s="21" t="s">
        <v>25</v>
      </c>
      <c r="E11" s="23">
        <f>IF(H11="","",MAX(0,MIN(1,(H11-28)/(52-28))))</f>
        <v>0.61</v>
      </c>
      <c r="F11" s="24" t="str">
        <f t="shared" si="1"/>
        <v>On Track</v>
      </c>
      <c r="G11" s="21">
        <v>46.0</v>
      </c>
      <c r="H11" s="21">
        <v>42.64</v>
      </c>
    </row>
    <row r="12" ht="18.0" customHeight="1">
      <c r="A12" s="26" t="s">
        <v>27</v>
      </c>
      <c r="B12" s="27" t="s">
        <v>20</v>
      </c>
      <c r="C12" s="28" t="s">
        <v>28</v>
      </c>
      <c r="D12" s="27" t="s">
        <v>29</v>
      </c>
      <c r="E12" s="29">
        <f>IF(H12="","",MAX(0,MIN(1,(H12-41)/(69-41))))</f>
        <v>0.4</v>
      </c>
      <c r="F12" s="30" t="str">
        <f t="shared" si="1"/>
        <v>At Risk</v>
      </c>
      <c r="G12" s="27">
        <v>62.0</v>
      </c>
      <c r="H12" s="27">
        <v>52.2</v>
      </c>
    </row>
    <row r="13" ht="18.0" customHeight="1">
      <c r="A13" s="20" t="s">
        <v>32</v>
      </c>
      <c r="B13" s="21" t="s">
        <v>20</v>
      </c>
      <c r="C13" s="22" t="s">
        <v>33</v>
      </c>
      <c r="D13" s="21" t="s">
        <v>34</v>
      </c>
      <c r="E13" s="23">
        <f>IF(H13="","",MAX(0,MIN(1,(H13-3.6)/(6.6-3.6))))</f>
        <v>0</v>
      </c>
      <c r="F13" s="24" t="str">
        <f t="shared" si="1"/>
        <v>Not Started</v>
      </c>
      <c r="G13" s="21">
        <v>6.0</v>
      </c>
      <c r="H13" s="21">
        <v>3.6</v>
      </c>
    </row>
    <row r="14" ht="19.5" customHeight="1">
      <c r="A14" s="12" t="s">
        <v>36</v>
      </c>
      <c r="B14" s="13" t="s">
        <v>20</v>
      </c>
      <c r="C14" s="14" t="s">
        <v>37</v>
      </c>
      <c r="D14" s="15"/>
      <c r="E14" s="16">
        <f>IFERROR(AVERAGE(E15,E16,E17),"")</f>
        <v>0.4221436821</v>
      </c>
      <c r="F14" s="17" t="str">
        <f t="shared" si="1"/>
        <v>At Risk</v>
      </c>
      <c r="G14" s="17">
        <v>100.0</v>
      </c>
      <c r="H14" s="18">
        <f>IFERROR(AVERAGE(E15,E16,E17)*100,"")</f>
        <v>42.21436821</v>
      </c>
    </row>
    <row r="15" ht="18.0" customHeight="1">
      <c r="A15" s="26" t="s">
        <v>41</v>
      </c>
      <c r="B15" s="27" t="s">
        <v>20</v>
      </c>
      <c r="C15" s="28" t="s">
        <v>37</v>
      </c>
      <c r="D15" s="27" t="s">
        <v>42</v>
      </c>
      <c r="E15" s="29">
        <f>IF(H15="","",MAX(0,MIN(1,(H15-2.1)/(6-2.1))))</f>
        <v>0.441025641</v>
      </c>
      <c r="F15" s="30" t="str">
        <f t="shared" si="1"/>
        <v>At Risk</v>
      </c>
      <c r="G15" s="27">
        <v>5.2</v>
      </c>
      <c r="H15" s="27">
        <v>3.82</v>
      </c>
    </row>
    <row r="16" ht="18.0" customHeight="1">
      <c r="A16" s="20" t="s">
        <v>44</v>
      </c>
      <c r="B16" s="21" t="s">
        <v>20</v>
      </c>
      <c r="C16" s="22" t="s">
        <v>37</v>
      </c>
      <c r="D16" s="21" t="s">
        <v>45</v>
      </c>
      <c r="E16" s="23">
        <f>IF(H16="","",MAX(0,MIN(1,(H16-18)/(46-18))))</f>
        <v>0.22</v>
      </c>
      <c r="F16" s="24" t="str">
        <f t="shared" si="1"/>
        <v>In Trouble</v>
      </c>
      <c r="G16" s="21">
        <v>38.0</v>
      </c>
      <c r="H16" s="21">
        <v>24.16</v>
      </c>
    </row>
    <row r="17" ht="18.0" customHeight="1">
      <c r="A17" s="26" t="s">
        <v>48</v>
      </c>
      <c r="B17" s="27" t="s">
        <v>20</v>
      </c>
      <c r="C17" s="28" t="s">
        <v>28</v>
      </c>
      <c r="D17" s="27" t="s">
        <v>49</v>
      </c>
      <c r="E17" s="29">
        <f>IF(H17="","",MAX(0,MIN(1,(9.2-H17)/(9.2-5.5))))</f>
        <v>0.6054054054</v>
      </c>
      <c r="F17" s="30" t="str">
        <f t="shared" si="1"/>
        <v>On Track</v>
      </c>
      <c r="G17" s="27">
        <v>6.8</v>
      </c>
      <c r="H17" s="27">
        <v>6.96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0.6923920052</v>
      </c>
      <c r="F18" s="17" t="str">
        <f t="shared" si="1"/>
        <v>On Track</v>
      </c>
      <c r="G18" s="17">
        <v>100.0</v>
      </c>
      <c r="H18" s="18">
        <f>IFERROR(AVERAGE(E19,E20,E21)*100,"")</f>
        <v>69.23920052</v>
      </c>
    </row>
    <row r="19" ht="18.0" customHeight="1">
      <c r="A19" s="20" t="s">
        <v>52</v>
      </c>
      <c r="B19" s="21" t="s">
        <v>20</v>
      </c>
      <c r="C19" s="22" t="s">
        <v>51</v>
      </c>
      <c r="D19" s="21" t="s">
        <v>53</v>
      </c>
      <c r="E19" s="23">
        <f>IF(H19="","",MAX(0,MIN(1,H19/46)))</f>
        <v>1</v>
      </c>
      <c r="F19" s="24" t="str">
        <f t="shared" si="1"/>
        <v>Completed</v>
      </c>
      <c r="G19" s="21">
        <v>42.0</v>
      </c>
      <c r="H19" s="21">
        <v>46.0</v>
      </c>
    </row>
    <row r="20" ht="18.0" customHeight="1">
      <c r="A20" s="26" t="s">
        <v>54</v>
      </c>
      <c r="B20" s="27" t="s">
        <v>20</v>
      </c>
      <c r="C20" s="28" t="s">
        <v>33</v>
      </c>
      <c r="D20" s="27" t="s">
        <v>55</v>
      </c>
      <c r="E20" s="29">
        <f>IF(H20="","",MAX(0,MIN(1,(H20-30)/(52-30))))</f>
        <v>0.6090909091</v>
      </c>
      <c r="F20" s="30" t="str">
        <f t="shared" si="1"/>
        <v>On Track</v>
      </c>
      <c r="G20" s="27">
        <v>46.0</v>
      </c>
      <c r="H20" s="27">
        <v>43.4</v>
      </c>
    </row>
    <row r="21" ht="18.0" customHeight="1">
      <c r="A21" s="20" t="s">
        <v>56</v>
      </c>
      <c r="B21" s="21" t="s">
        <v>20</v>
      </c>
      <c r="C21" s="22" t="s">
        <v>51</v>
      </c>
      <c r="D21" s="21" t="s">
        <v>57</v>
      </c>
      <c r="E21" s="23">
        <f>IF(H21="","",IF(H21&lt;=0,1,MIN(1,22/H21)))</f>
        <v>0.4680851064</v>
      </c>
      <c r="F21" s="24" t="str">
        <f t="shared" si="1"/>
        <v>At Risk</v>
      </c>
      <c r="G21" s="21">
        <v>28.0</v>
      </c>
      <c r="H21" s="21">
        <v>47.0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30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31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35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38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39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43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46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47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2026-09-23T09:29:59Z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