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nAi0qiE0odHeZGsDQ0zHGiWPR6sR4cyiOc275IdOSYc="/>
    </ext>
  </extLst>
</workbook>
</file>

<file path=xl/sharedStrings.xml><?xml version="1.0" encoding="utf-8"?>
<sst xmlns="http://schemas.openxmlformats.org/spreadsheetml/2006/main" count="86" uniqueCount="57">
  <si>
    <t>E-commerce SEO OKR Tracker</t>
  </si>
  <si>
    <t>Editable OKR Template  ·  profit.co  ·  Retail  ·  Marketing  ·  E-commerce</t>
  </si>
  <si>
    <t>Company:</t>
  </si>
  <si>
    <t>Department:</t>
  </si>
  <si>
    <t>Department:  Marketing · E-commerce</t>
  </si>
  <si>
    <t>Quarter:</t>
  </si>
  <si>
    <t>Quarter:  Q3 2026</t>
  </si>
  <si>
    <t>Overall OKR Score (auto-calculated)</t>
  </si>
  <si>
    <t xml:space="preserve">"Pre-filled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"                                                        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</si>
  <si>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</si>
  <si>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</si>
  <si>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</si>
  <si>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</si>
  <si>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</si>
  <si>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</si>
  <si>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</si>
  <si>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</si>
  <si>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</si>
  <si>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Grow organic search traffic and SEO-attributed revenue</t>
  </si>
  <si>
    <t xml:space="preserve">O1:  </t>
  </si>
  <si>
    <t>Q3-2026</t>
  </si>
  <si>
    <t>Owen Blackwood</t>
  </si>
  <si>
    <t>KR1.1   Grow organic sessions from 185K to 280K per month</t>
  </si>
  <si>
    <t>KR1.1</t>
  </si>
  <si>
    <t>↑ Organic sessions</t>
  </si>
  <si>
    <t>KR1.2   Grow SEO-attributed revenue from $2.1M to $4.9M per quarter</t>
  </si>
  <si>
    <t>KR1.2</t>
  </si>
  <si>
    <t>Mia Chen</t>
  </si>
  <si>
    <t>↑ SEO revenue</t>
  </si>
  <si>
    <t>KR1.3</t>
  </si>
  <si>
    <t xml:space="preserve">O2:  </t>
  </si>
  <si>
    <t>KR1.3   Grow non-brand keywords ranking in the top 10 from 120 to 280</t>
  </si>
  <si>
    <t>↑ Top-10 keywords</t>
  </si>
  <si>
    <t>O2:  Improve technical SEO health across the product catalogue</t>
  </si>
  <si>
    <t>Raj Malhotra</t>
  </si>
  <si>
    <t>KR2.1</t>
  </si>
  <si>
    <t>KR2.2</t>
  </si>
  <si>
    <t>KR2.1   Raise share of URLs with good Core Web Vitals from 58% to 100%</t>
  </si>
  <si>
    <t>KR2.3</t>
  </si>
  <si>
    <t>↑ Core Web Vitals</t>
  </si>
  <si>
    <t xml:space="preserve">O3:  </t>
  </si>
  <si>
    <t>KR2.2   Reduce crawl errors across the catalogue from 1,450 to 100</t>
  </si>
  <si>
    <t>↓ Crawl errors</t>
  </si>
  <si>
    <t>KR3.1</t>
  </si>
  <si>
    <t>KR2.3   Keep duplicate and non-canonical pages at or below 200</t>
  </si>
  <si>
    <t>≤ Duplicate pages</t>
  </si>
  <si>
    <t>KR3.2</t>
  </si>
  <si>
    <t>KR3.3</t>
  </si>
  <si>
    <t>O3:  Expand product page authority and on-page content quality</t>
  </si>
  <si>
    <t>Elena Popova</t>
  </si>
  <si>
    <t>KR3.1   Raise share of product pages with optimized on-page content from 42% to 100%</t>
  </si>
  <si>
    <t>↑ Content-optimized pages</t>
  </si>
  <si>
    <t>KR3.2   Grow average referring domains per priority page from 3.8 to 6.8</t>
  </si>
  <si>
    <t>Jake Sullivan</t>
  </si>
  <si>
    <t>↑ Referring domains</t>
  </si>
  <si>
    <t>KR3.3   Raise share of product pages with schema / rich-result markup from 28% to 49%</t>
  </si>
  <si>
    <t>↑ Schema markup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</si>
</sst>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7C3AED"/>
      <name val="Arial"/>
    </font>
    <font/>
    <font>
      <sz val="9.0"/>
      <color rgb="FF8B5C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7C3AED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7C3AED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7C3AED"/>
      <name val="Arial"/>
    </font>
    <font>
      <b/>
      <sz val="8.0"/>
      <color rgb="FF374151"/>
      <name val="Arial"/>
    </font>
    <font>
      <sz val="8.0"/>
      <color rgb="FF111827"/>
      <name val="Arial"/>
    </font>
    <font>
      <sz val="8.0"/>
      <color rgb="FF9CA3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5F3FF"/>
        <bgColor rgb="FFF5F3FF"/>
      </patternFill>
    </fill>
    <fill>
      <patternFill patternType="solid">
        <fgColor rgb="FFF8FAFC"/>
        <bgColor rgb="FFF8FAFC"/>
      </patternFill>
    </fill>
    <fill>
      <patternFill patternType="solid">
        <fgColor rgb="FFDDD6FE"/>
        <bgColor rgb="FFDDD6FE"/>
      </patternFill>
    </fill>
    <fill>
      <patternFill patternType="solid">
        <fgColor rgb="FFEDE9FE"/>
        <bgColor rgb="FFEDE9FE"/>
      </patternFill>
    </fill>
    <fill>
      <patternFill patternType="solid">
        <fgColor rgb="FF4C1D95"/>
        <bgColor rgb="FF4C1D95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5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0.4722222222</v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0.54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54</v>
      </c>
    </row>
    <row r="11" ht="18.0" customHeight="1">
      <c r="A11" s="19" t="s">
        <v>22</v>
      </c>
      <c r="B11" s="21" t="s">
        <v>20</v>
      </c>
      <c r="C11" s="22" t="s">
        <v>21</v>
      </c>
      <c r="D11" s="21" t="s">
        <v>24</v>
      </c>
      <c r="E11" s="23">
        <f>IF(H11="","",MAX(0,MIN(1,(H11-185)/(280-185))))</f>
        <v>0.61</v>
      </c>
      <c r="F11" s="24" t="str">
        <f t="shared" si="1"/>
        <v>On Track</v>
      </c>
      <c r="G11" s="21">
        <v>260.0</v>
      </c>
      <c r="H11" s="21">
        <v>242.95</v>
      </c>
    </row>
    <row r="12" ht="18.0" customHeight="1">
      <c r="A12" s="25" t="s">
        <v>25</v>
      </c>
      <c r="B12" s="27" t="s">
        <v>20</v>
      </c>
      <c r="C12" s="28" t="s">
        <v>27</v>
      </c>
      <c r="D12" s="27" t="s">
        <v>28</v>
      </c>
      <c r="E12" s="29">
        <f>IF(H12="","",MAX(0,MIN(1,(H12-2.1)/(4.9-2.1))))</f>
        <v>0.4</v>
      </c>
      <c r="F12" s="30" t="str">
        <f t="shared" si="1"/>
        <v>At Risk</v>
      </c>
      <c r="G12" s="27">
        <v>4.2</v>
      </c>
      <c r="H12" s="27">
        <v>3.22</v>
      </c>
    </row>
    <row r="13" ht="18.0" customHeight="1">
      <c r="A13" s="19" t="s">
        <v>31</v>
      </c>
      <c r="B13" s="21" t="s">
        <v>20</v>
      </c>
      <c r="C13" s="22" t="s">
        <v>21</v>
      </c>
      <c r="D13" s="21" t="s">
        <v>32</v>
      </c>
      <c r="E13" s="23">
        <f>IF(H13="","",MAX(0,MIN(1,(H13-120)/(280-120))))</f>
        <v>0.61</v>
      </c>
      <c r="F13" s="24" t="str">
        <f t="shared" si="1"/>
        <v>On Track</v>
      </c>
      <c r="G13" s="21">
        <v>250.0</v>
      </c>
      <c r="H13" s="21">
        <v>217.6</v>
      </c>
    </row>
    <row r="14" ht="19.5" customHeight="1">
      <c r="A14" s="12" t="s">
        <v>33</v>
      </c>
      <c r="B14" s="13" t="s">
        <v>20</v>
      </c>
      <c r="C14" s="14" t="s">
        <v>34</v>
      </c>
      <c r="D14" s="15"/>
      <c r="E14" s="16">
        <f>IFERROR(AVERAGE(E15,E16,E17),"")</f>
        <v>0.54</v>
      </c>
      <c r="F14" s="17" t="str">
        <f t="shared" si="1"/>
        <v>At Risk</v>
      </c>
      <c r="G14" s="17">
        <v>100.0</v>
      </c>
      <c r="H14" s="18">
        <f>IFERROR(AVERAGE(E15,E16,E17)*100,"")</f>
        <v>54</v>
      </c>
    </row>
    <row r="15" ht="18.0" customHeight="1">
      <c r="A15" s="25" t="s">
        <v>37</v>
      </c>
      <c r="B15" s="27" t="s">
        <v>20</v>
      </c>
      <c r="C15" s="28" t="s">
        <v>34</v>
      </c>
      <c r="D15" s="27" t="s">
        <v>39</v>
      </c>
      <c r="E15" s="29">
        <f>IF(H15="","",MAX(0,MIN(1,(H15-58)/(100-58))))</f>
        <v>0.4</v>
      </c>
      <c r="F15" s="30" t="str">
        <f t="shared" si="1"/>
        <v>At Risk</v>
      </c>
      <c r="G15" s="27">
        <v>90.0</v>
      </c>
      <c r="H15" s="27">
        <v>74.8</v>
      </c>
    </row>
    <row r="16" ht="18.0" customHeight="1">
      <c r="A16" s="19" t="s">
        <v>41</v>
      </c>
      <c r="B16" s="21" t="s">
        <v>20</v>
      </c>
      <c r="C16" s="22" t="s">
        <v>34</v>
      </c>
      <c r="D16" s="21" t="s">
        <v>42</v>
      </c>
      <c r="E16" s="23">
        <f>IF(H16="","",MAX(0,MIN(1,(1450-H16)/(1450-100))))</f>
        <v>0.22</v>
      </c>
      <c r="F16" s="24" t="str">
        <f t="shared" si="1"/>
        <v>In Trouble</v>
      </c>
      <c r="G16" s="21">
        <v>400.0</v>
      </c>
      <c r="H16" s="21">
        <v>1153.0</v>
      </c>
    </row>
    <row r="17" ht="18.0" customHeight="1">
      <c r="A17" s="25" t="s">
        <v>44</v>
      </c>
      <c r="B17" s="27" t="s">
        <v>20</v>
      </c>
      <c r="C17" s="28" t="s">
        <v>27</v>
      </c>
      <c r="D17" s="27" t="s">
        <v>45</v>
      </c>
      <c r="E17" s="29">
        <f>IF(H17="","",IF(H17&lt;=0,1,MIN(1,200/H17)))</f>
        <v>1</v>
      </c>
      <c r="F17" s="30" t="str">
        <f t="shared" si="1"/>
        <v>Completed</v>
      </c>
      <c r="G17" s="27">
        <v>260.0</v>
      </c>
      <c r="H17" s="27">
        <v>200.0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0.3366666667</v>
      </c>
      <c r="F18" s="17" t="str">
        <f t="shared" si="1"/>
        <v>At Risk</v>
      </c>
      <c r="G18" s="17">
        <v>100.0</v>
      </c>
      <c r="H18" s="18">
        <f>IFERROR(AVERAGE(E19,E20,E21)*100,"")</f>
        <v>33.66666667</v>
      </c>
    </row>
    <row r="19" ht="18.0" customHeight="1">
      <c r="A19" s="19" t="s">
        <v>50</v>
      </c>
      <c r="B19" s="21" t="s">
        <v>20</v>
      </c>
      <c r="C19" s="22" t="s">
        <v>49</v>
      </c>
      <c r="D19" s="21" t="s">
        <v>51</v>
      </c>
      <c r="E19" s="23">
        <f>IF(H19="","",MAX(0,MIN(1,(H19-42)/(100-42))))</f>
        <v>0.61</v>
      </c>
      <c r="F19" s="24" t="str">
        <f t="shared" si="1"/>
        <v>On Track</v>
      </c>
      <c r="G19" s="21">
        <v>90.0</v>
      </c>
      <c r="H19" s="21">
        <v>77.38</v>
      </c>
    </row>
    <row r="20" ht="18.0" customHeight="1">
      <c r="A20" s="25" t="s">
        <v>52</v>
      </c>
      <c r="B20" s="27" t="s">
        <v>20</v>
      </c>
      <c r="C20" s="28" t="s">
        <v>53</v>
      </c>
      <c r="D20" s="27" t="s">
        <v>54</v>
      </c>
      <c r="E20" s="29">
        <f>IF(H20="","",MAX(0,MIN(1,(H20-3.8)/(6.8-3.8))))</f>
        <v>0.4</v>
      </c>
      <c r="F20" s="30" t="str">
        <f t="shared" si="1"/>
        <v>At Risk</v>
      </c>
      <c r="G20" s="27">
        <v>6.2</v>
      </c>
      <c r="H20" s="27">
        <v>5.0</v>
      </c>
    </row>
    <row r="21" ht="18.0" customHeight="1">
      <c r="A21" s="19" t="s">
        <v>55</v>
      </c>
      <c r="B21" s="21" t="s">
        <v>20</v>
      </c>
      <c r="C21" s="22" t="s">
        <v>34</v>
      </c>
      <c r="D21" s="21" t="s">
        <v>56</v>
      </c>
      <c r="E21" s="23">
        <f>IF(H21="","",MAX(0,MIN(1,(H21-28)/(49-28))))</f>
        <v>0</v>
      </c>
      <c r="F21" s="24" t="str">
        <f t="shared" si="1"/>
        <v>Not Started</v>
      </c>
      <c r="G21" s="21">
        <v>44.0</v>
      </c>
      <c r="H21" s="21">
        <v>28.0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20" t="s">
        <v>23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6" t="s">
        <v>26</v>
      </c>
      <c r="B12" s="27"/>
      <c r="C12" s="28"/>
      <c r="D12" s="27"/>
      <c r="E12" s="29" t="str">
        <f t="shared" si="2"/>
        <v/>
      </c>
      <c r="F12" s="30" t="str">
        <f t="shared" si="1"/>
        <v/>
      </c>
      <c r="G12" s="27"/>
      <c r="H12" s="27"/>
    </row>
    <row r="13" ht="18.0" customHeight="1">
      <c r="A13" s="20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6" t="s">
        <v>35</v>
      </c>
      <c r="B15" s="27"/>
      <c r="C15" s="28"/>
      <c r="D15" s="27"/>
      <c r="E15" s="29" t="str">
        <f t="shared" ref="E15:E17" si="3">IF(OR(G15="",H15=""),"",MAX(0,MIN(1,H15/G15)))</f>
        <v/>
      </c>
      <c r="F15" s="30" t="str">
        <f t="shared" si="1"/>
        <v/>
      </c>
      <c r="G15" s="27"/>
      <c r="H15" s="27"/>
    </row>
    <row r="16" ht="18.0" customHeight="1">
      <c r="A16" s="20" t="s">
        <v>36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6" t="s">
        <v>38</v>
      </c>
      <c r="B17" s="27"/>
      <c r="C17" s="28"/>
      <c r="D17" s="27"/>
      <c r="E17" s="29" t="str">
        <f t="shared" si="3"/>
        <v/>
      </c>
      <c r="F17" s="30" t="str">
        <f t="shared" si="1"/>
        <v/>
      </c>
      <c r="G17" s="27"/>
      <c r="H17" s="27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20" t="s">
        <v>43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6" t="s">
        <v>46</v>
      </c>
      <c r="B20" s="27"/>
      <c r="C20" s="28"/>
      <c r="D20" s="27"/>
      <c r="E20" s="29" t="str">
        <f t="shared" si="4"/>
        <v/>
      </c>
      <c r="F20" s="30" t="str">
        <f t="shared" si="1"/>
        <v/>
      </c>
      <c r="G20" s="27"/>
      <c r="H20" s="27"/>
    </row>
    <row r="21" ht="18.0" customHeight="1">
      <c r="A21" s="20" t="s">
        <v>47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2026-09-23T07:00:03Z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